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PR/Planes/Planes 2023/Comentarios CONAMER/Documentos definitivos/Gas/Formato PA/Extracción/"/>
    </mc:Choice>
  </mc:AlternateContent>
  <xr:revisionPtr revIDLastSave="134" documentId="13_ncr:1_{F9EFD330-6675-467E-A881-F0B904E5A720}" xr6:coauthVersionLast="47" xr6:coauthVersionMax="47" xr10:uidLastSave="{21D49C2C-A001-4927-B624-52AB1704438F}"/>
  <bookViews>
    <workbookView xWindow="-120" yWindow="-120" windowWidth="51840" windowHeight="21120" xr2:uid="{134D49B9-1F0D-4D88-822C-65F082751A04}"/>
  </bookViews>
  <sheets>
    <sheet name="Pronóstico Anual" sheetId="4" r:id="rId1"/>
    <sheet name="Instructivo" sheetId="2" r:id="rId2"/>
  </sheets>
  <externalReferences>
    <externalReference r:id="rId3"/>
    <externalReference r:id="rId4"/>
  </externalReferences>
  <definedNames>
    <definedName name="_xlnm.Print_Area" localSheetId="1">Instructivo!$A$1:$H$17</definedName>
    <definedName name="_xlnm.Print_Area" localSheetId="0">'Pronóstico Anual'!$A$1:$Q$27</definedName>
    <definedName name="Print_Area" localSheetId="1">Instructivo!$A$1:$H$17</definedName>
    <definedName name="Print_Area" localSheetId="0">'Pronóstico Anual'!$A$1:$Q$27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4" l="1"/>
  <c r="O14" i="4"/>
  <c r="N14" i="4"/>
  <c r="M14" i="4"/>
  <c r="L14" i="4"/>
  <c r="K14" i="4"/>
  <c r="J14" i="4"/>
  <c r="I14" i="4"/>
  <c r="H14" i="4"/>
  <c r="G14" i="4"/>
  <c r="F14" i="4"/>
  <c r="E14" i="4"/>
  <c r="D14" i="4"/>
  <c r="O13" i="4"/>
  <c r="N13" i="4"/>
  <c r="M13" i="4"/>
  <c r="L13" i="4"/>
  <c r="K13" i="4"/>
  <c r="J13" i="4"/>
  <c r="I13" i="4"/>
  <c r="H13" i="4"/>
  <c r="G13" i="4"/>
  <c r="F13" i="4"/>
  <c r="E13" i="4"/>
  <c r="D13" i="4"/>
  <c r="P12" i="4"/>
  <c r="P11" i="4"/>
  <c r="P10" i="4"/>
  <c r="P9" i="4"/>
  <c r="P8" i="4"/>
  <c r="P7" i="4"/>
  <c r="F5" i="4"/>
  <c r="E5" i="4"/>
  <c r="D5" i="4"/>
  <c r="P13" i="4" l="1"/>
  <c r="P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Lourdes Jamit Senties</author>
  </authors>
  <commentList>
    <comment ref="E5" authorId="0" shapeId="0" xr:uid="{9F0654EE-9ADB-42A3-9147-FBC74C4C1779}">
      <text>
        <r>
          <rPr>
            <sz val="9"/>
            <color indexed="81"/>
            <rFont val="Tahoma"/>
            <family val="2"/>
          </rPr>
          <t>Llenar en estas celdas los años que dure la vigencia que señala el Título de Asignación o Contrato.</t>
        </r>
      </text>
    </comment>
    <comment ref="A7" authorId="0" shapeId="0" xr:uid="{B3875072-E80E-4094-9658-9F1DC63A33C6}">
      <text>
        <r>
          <rPr>
            <sz val="9"/>
            <color indexed="81"/>
            <rFont val="Tahoma"/>
            <family val="2"/>
          </rPr>
          <t xml:space="preserve">Colocar el volumen de Producción Total del Gas Natural Asociado producido dentro del Área de Asignación o Área Contractual en la celda GP, en caso de tener un volumen de Gas Natural Asociado adicional no producido en el Área de Asignación o Contractual colocar dicho volumen en la celda GA, en caso contrario colocar el valor de 0.  </t>
        </r>
      </text>
    </comment>
    <comment ref="A9" authorId="0" shapeId="0" xr:uid="{E582429B-4B9E-421B-BCAF-E5D832EA39B6}">
      <text>
        <r>
          <rPr>
            <sz val="9"/>
            <color indexed="81"/>
            <rFont val="Tahoma"/>
            <family val="2"/>
          </rPr>
          <t>Colocar el volumen de Autoconsumo de Gas Natural Asociado utilizado dentro del Área de Asignación o Área Contractual.</t>
        </r>
      </text>
    </comment>
    <comment ref="A10" authorId="0" shapeId="0" xr:uid="{EE916EC7-100F-4C7D-B23E-5E02530C87F1}">
      <text>
        <r>
          <rPr>
            <sz val="9"/>
            <color indexed="81"/>
            <rFont val="Tahoma"/>
            <family val="2"/>
          </rPr>
          <t>Colocar el volumen de Bombeo Neumático de Gas Natural Asociado utilizado dentro del Área de Asignación o Área Contractual.</t>
        </r>
      </text>
    </comment>
    <comment ref="A11" authorId="0" shapeId="0" xr:uid="{274FC9DC-301A-4752-A9E7-6497A461C3A1}">
      <text>
        <r>
          <rPr>
            <sz val="9"/>
            <color indexed="81"/>
            <rFont val="Tahoma"/>
            <family val="2"/>
          </rPr>
          <t>Se refiere al gas extraído para su reinyección al yacimiento de origen, a otros yacimientos o almacenes.</t>
        </r>
      </text>
    </comment>
    <comment ref="A12" authorId="0" shapeId="0" xr:uid="{A6E29C8D-9BC1-4074-A6C0-F9C0C510200E}">
      <text>
        <r>
          <rPr>
            <sz val="9"/>
            <color indexed="81"/>
            <rFont val="Tahoma"/>
            <family val="2"/>
          </rPr>
          <t>Es el gas producido en un Área Contractual o Asignación y que es entregado a otra Asignación o Área Contractual.</t>
        </r>
      </text>
    </comment>
  </commentList>
</comments>
</file>

<file path=xl/sharedStrings.xml><?xml version="1.0" encoding="utf-8"?>
<sst xmlns="http://schemas.openxmlformats.org/spreadsheetml/2006/main" count="47" uniqueCount="47">
  <si>
    <r>
      <t xml:space="preserve">Programa de Gas </t>
    </r>
    <r>
      <rPr>
        <sz val="6"/>
        <color theme="1"/>
        <rFont val="Montserrat"/>
      </rPr>
      <t>(MMPCD)</t>
    </r>
  </si>
  <si>
    <t>Año 4</t>
  </si>
  <si>
    <t>Año 5</t>
  </si>
  <si>
    <t>Año 6</t>
  </si>
  <si>
    <t>Año 7</t>
  </si>
  <si>
    <t>Año 8</t>
  </si>
  <si>
    <t>Año 9</t>
  </si>
  <si>
    <t>Año 10</t>
  </si>
  <si>
    <t xml:space="preserve">Año 11 </t>
  </si>
  <si>
    <t>Año n</t>
  </si>
  <si>
    <t>Prom.</t>
  </si>
  <si>
    <t xml:space="preserve">Vigencia </t>
  </si>
  <si>
    <t>Producción de gas</t>
  </si>
  <si>
    <t>GP</t>
  </si>
  <si>
    <t>GA</t>
  </si>
  <si>
    <t>Autoconsumo</t>
  </si>
  <si>
    <t>A</t>
  </si>
  <si>
    <t xml:space="preserve">Bombeo Neumático </t>
  </si>
  <si>
    <t>B</t>
  </si>
  <si>
    <t>Conservación</t>
  </si>
  <si>
    <t>C</t>
  </si>
  <si>
    <t>Transferencia</t>
  </si>
  <si>
    <t>T</t>
  </si>
  <si>
    <t>Gas Natural no Aprovechado</t>
  </si>
  <si>
    <t>% de aprovechamiento</t>
  </si>
  <si>
    <t>Días en producción/operación</t>
  </si>
  <si>
    <t>Instructivo</t>
  </si>
  <si>
    <t>Favor de llenar las pestañas en orden y colocando un valor en las celdas señaladas, no dejar celdas en blanco.</t>
  </si>
  <si>
    <t>Se deberá señalar el pronóstico anual para la vigencia de la Asignación o Área Contractual, el año 1 se referirá al año de presentación y el Año n al año en que la vigencia de la Asignación o Área Contractual finaliza.</t>
  </si>
  <si>
    <t>Gas Natural No Aprovechado</t>
  </si>
  <si>
    <t>Se llenará automáticamente , si previamente se colocaron los volúmenes antes mencionados.</t>
  </si>
  <si>
    <t>% de Aprovechamiento</t>
  </si>
  <si>
    <t>Se llenará automáticamente, si previamente se colocaron los volúmenes antes mencionados.</t>
  </si>
  <si>
    <t>Días en Producción/Operación</t>
  </si>
  <si>
    <t>Pronóstico Anual</t>
  </si>
  <si>
    <t xml:space="preserve">Colocar el volumen de Producción Total del Gas Natural producido dentro del Área de Asignación o Área Contractual en la celda GP, en caso de tener un volumen de Gas Natural adicional no producido en el Área de Asignación o Contractual colocar dicho volumen en la celda GA, en caso contrario colocar el valor de 0.  </t>
  </si>
  <si>
    <t>Colocar el volumen de Autoconsumo de Gas Natural utilizado dentro del Área de Asignación o Área Contractual.</t>
  </si>
  <si>
    <t>Colocar el volumen de Bombeo Neumático de Gas Natural utilizado dentro del Área de Asignación o Área Contractual.</t>
  </si>
  <si>
    <t>Colocar el volumen de Gas Natural conservado dentro del Área de Asignación o Área Contractual.</t>
  </si>
  <si>
    <t>Colocar el volumen de Gas Natural transferido a cualquier Área de Asignación o Área Contractual.</t>
  </si>
  <si>
    <t>Se refiere al número de días que la Asignación o Área Contractual estuvo produciendo en en el año en cuestión y haciendo uso de los métodos de aprovechamiento (Autoconsumo, Bombeo Neumático, Conservación, Transferencia).</t>
  </si>
  <si>
    <t>Tabla II.3. Pronóstico Anual</t>
  </si>
  <si>
    <t>Producción de Gas (MMPCD)</t>
  </si>
  <si>
    <t>Autoconsumo (MMPCD)</t>
  </si>
  <si>
    <t>Bombeo Neumático (MMPCD)</t>
  </si>
  <si>
    <t>Conservación (MMPCD)</t>
  </si>
  <si>
    <t>Transferencia (MMPCD)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</si>
</sst>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Montserrat"/>
    </font>
    <font>
      <sz val="8"/>
      <color theme="1"/>
      <name val="Montserrat"/>
    </font>
    <font>
      <sz val="9"/>
      <color indexed="81"/>
      <name val="Tahoma"/>
      <family val="2"/>
    </font>
    <font>
      <sz val="8"/>
      <name val="Montserrat"/>
    </font>
    <font>
      <sz val="6"/>
      <color theme="1"/>
      <name val="Montserrat"/>
    </font>
    <font>
      <sz val="9"/>
      <color theme="1"/>
      <name val="Montserrat"/>
    </font>
    <font>
      <b/>
      <sz val="9"/>
      <name val="Montserrat"/>
    </font>
    <font>
      <sz val="9"/>
      <name val="Montserrat"/>
    </font>
    <font>
      <b/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E7E7E6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 applyProtection="1">
      <alignment horizontal="center" vertical="center" textRotation="90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justify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justify" wrapText="1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justify"/>
    </xf>
    <xf numFmtId="0" fontId="9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n-US" sz="1000"/>
              <a:t>Meta de Aprovechamiento de Gas </a:t>
            </a:r>
            <a:r>
              <a:rPr lang="en-US" sz="600"/>
              <a:t>(%)</a:t>
            </a:r>
            <a:r>
              <a:rPr lang="en-US" sz="1000"/>
              <a:t> (años}</a:t>
            </a:r>
            <a:endParaRPr lang="es-MX" sz="1000"/>
          </a:p>
        </c:rich>
      </c:tx>
      <c:layout>
        <c:manualLayout>
          <c:xMode val="edge"/>
          <c:yMode val="edge"/>
          <c:x val="0.36844533924869083"/>
          <c:y val="6.92214974263265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2.7830487033523088E-2"/>
          <c:y val="0.23464509559255914"/>
          <c:w val="0.89998954115555285"/>
          <c:h val="0.49418699711716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[2]Hoja1!$B$1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metal">
              <a:bevelT/>
            </a:sp3d>
          </c:spPr>
          <c:invertIfNegative val="0"/>
          <c:dLbls>
            <c:dLbl>
              <c:idx val="0"/>
              <c:layout>
                <c:manualLayout>
                  <c:x val="-5.4955400322388457E-18"/>
                  <c:y val="0.26134301270417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D8-4201-B177-CCC29C2E1046}"/>
                </c:ext>
              </c:extLst>
            </c:dLbl>
            <c:dLbl>
              <c:idx val="1"/>
              <c:layout>
                <c:manualLayout>
                  <c:x val="2.3980815347721821E-3"/>
                  <c:y val="0.275862068965517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D8-4201-B177-CCC29C2E1046}"/>
                </c:ext>
              </c:extLst>
            </c:dLbl>
            <c:dLbl>
              <c:idx val="2"/>
              <c:layout>
                <c:manualLayout>
                  <c:x val="-4.7961630695443642E-3"/>
                  <c:y val="0.304900181488203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97.3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13D8-4201-B177-CCC29C2E1046}"/>
                </c:ext>
              </c:extLst>
            </c:dLbl>
            <c:dLbl>
              <c:idx val="3"/>
              <c:layout>
                <c:manualLayout>
                  <c:x val="-2.3980815347722042E-3"/>
                  <c:y val="0.297640653357531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D8-4201-B177-CCC29C2E1046}"/>
                </c:ext>
              </c:extLst>
            </c:dLbl>
            <c:dLbl>
              <c:idx val="4"/>
              <c:layout>
                <c:manualLayout>
                  <c:x val="0"/>
                  <c:y val="0.283121597096188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D8-4201-B177-CCC29C2E1046}"/>
                </c:ext>
              </c:extLst>
            </c:dLbl>
            <c:dLbl>
              <c:idx val="5"/>
              <c:layout>
                <c:manualLayout>
                  <c:x val="0"/>
                  <c:y val="0.290381125226860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D8-4201-B177-CCC29C2E1046}"/>
                </c:ext>
              </c:extLst>
            </c:dLbl>
            <c:dLbl>
              <c:idx val="6"/>
              <c:layout>
                <c:manualLayout>
                  <c:x val="-4.3964320257910766E-17"/>
                  <c:y val="0.290381125226860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D8-4201-B177-CCC29C2E1046}"/>
                </c:ext>
              </c:extLst>
            </c:dLbl>
            <c:dLbl>
              <c:idx val="7"/>
              <c:layout>
                <c:manualLayout>
                  <c:x val="2.3980815347721383E-3"/>
                  <c:y val="0.283121597096188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3D8-4201-B177-CCC29C2E1046}"/>
                </c:ext>
              </c:extLst>
            </c:dLbl>
            <c:dLbl>
              <c:idx val="8"/>
              <c:layout>
                <c:manualLayout>
                  <c:x val="2.3980815347721821E-3"/>
                  <c:y val="0.290381125226860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3D8-4201-B177-CCC29C2E1046}"/>
                </c:ext>
              </c:extLst>
            </c:dLbl>
            <c:dLbl>
              <c:idx val="9"/>
              <c:layout>
                <c:manualLayout>
                  <c:x val="-8.7928640515821532E-17"/>
                  <c:y val="0.297640653357531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3D8-4201-B177-CCC29C2E1046}"/>
                </c:ext>
              </c:extLst>
            </c:dLbl>
            <c:dLbl>
              <c:idx val="10"/>
              <c:layout>
                <c:manualLayout>
                  <c:x val="0"/>
                  <c:y val="0.304900181488203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3D8-4201-B177-CCC29C2E1046}"/>
                </c:ext>
              </c:extLst>
            </c:dLbl>
            <c:dLbl>
              <c:idx val="11"/>
              <c:layout>
                <c:manualLayout>
                  <c:x val="2.3980815347721821E-3"/>
                  <c:y val="0.290381125226860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3D8-4201-B177-CCC29C2E1046}"/>
                </c:ext>
              </c:extLst>
            </c:dLbl>
            <c:dLbl>
              <c:idx val="12"/>
              <c:layout>
                <c:manualLayout>
                  <c:x val="2.3980815347720945E-3"/>
                  <c:y val="0.304900181488203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3D8-4201-B177-CCC29C2E1046}"/>
                </c:ext>
              </c:extLst>
            </c:dLbl>
            <c:dLbl>
              <c:idx val="13"/>
              <c:layout>
                <c:manualLayout>
                  <c:x val="2.3980815347722701E-3"/>
                  <c:y val="0.326678765880217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3D8-4201-B177-CCC29C2E1046}"/>
                </c:ext>
              </c:extLst>
            </c:dLbl>
            <c:dLbl>
              <c:idx val="14"/>
              <c:layout>
                <c:manualLayout>
                  <c:x val="0"/>
                  <c:y val="0.312159709618874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3D8-4201-B177-CCC29C2E1046}"/>
                </c:ext>
              </c:extLst>
            </c:dLbl>
            <c:dLbl>
              <c:idx val="15"/>
              <c:layout>
                <c:manualLayout>
                  <c:x val="2.3980815347720945E-3"/>
                  <c:y val="0.297640653357531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3D8-4201-B177-CCC29C2E1046}"/>
                </c:ext>
              </c:extLst>
            </c:dLbl>
            <c:dLbl>
              <c:idx val="16"/>
              <c:layout>
                <c:manualLayout>
                  <c:x val="2.3980815347721821E-3"/>
                  <c:y val="0.304900181488203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3D8-4201-B177-CCC29C2E1046}"/>
                </c:ext>
              </c:extLst>
            </c:dLbl>
            <c:dLbl>
              <c:idx val="17"/>
              <c:layout>
                <c:manualLayout>
                  <c:x val="2.3980815347721821E-3"/>
                  <c:y val="0.304900181488203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3D8-4201-B177-CCC29C2E1046}"/>
                </c:ext>
              </c:extLst>
            </c:dLbl>
            <c:dLbl>
              <c:idx val="18"/>
              <c:layout>
                <c:manualLayout>
                  <c:x val="-1.7585728103164306E-16"/>
                  <c:y val="0.304900181488203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3D8-4201-B177-CCC29C2E10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[2]Hoja1!$A$2:$A$20</c:f>
              <c:strCache>
                <c:ptCount val="19"/>
                <c:pt idx="0">
                  <c:v>#¡REF!</c:v>
                </c:pt>
                <c:pt idx="1">
                  <c:v>#¡REF!</c:v>
                </c:pt>
                <c:pt idx="2">
                  <c:v>#¡REF!</c:v>
                </c:pt>
                <c:pt idx="3">
                  <c:v>#¡REF!</c:v>
                </c:pt>
                <c:pt idx="4">
                  <c:v>#¡REF!</c:v>
                </c:pt>
                <c:pt idx="5">
                  <c:v>#¡REF!</c:v>
                </c:pt>
                <c:pt idx="6">
                  <c:v>#¡REF!</c:v>
                </c:pt>
                <c:pt idx="7">
                  <c:v>#¡REF!</c:v>
                </c:pt>
                <c:pt idx="8">
                  <c:v>#¡REF!</c:v>
                </c:pt>
                <c:pt idx="9">
                  <c:v>#¡REF!</c:v>
                </c:pt>
                <c:pt idx="10">
                  <c:v>#¡REF!</c:v>
                </c:pt>
                <c:pt idx="11">
                  <c:v>#¡REF!</c:v>
                </c:pt>
                <c:pt idx="12">
                  <c:v>#¡REF!</c:v>
                </c:pt>
                <c:pt idx="13">
                  <c:v>#¡REF!</c:v>
                </c:pt>
                <c:pt idx="14">
                  <c:v>#¡REF!</c:v>
                </c:pt>
                <c:pt idx="15">
                  <c:v>#¡REF!</c:v>
                </c:pt>
                <c:pt idx="16">
                  <c:v>#¡REF!</c:v>
                </c:pt>
                <c:pt idx="17">
                  <c:v>#¡REF!</c:v>
                </c:pt>
                <c:pt idx="18">
                  <c:v>#¡REF!</c:v>
                </c:pt>
              </c:strCache>
            </c:strRef>
          </c:cat>
          <c:val>
            <c:numRef>
              <c:f>[2]Hoja1!$B$2:$B$20</c:f>
              <c:numCache>
                <c:formatCode>General</c:formatCode>
                <c:ptCount val="19"/>
              </c:numCache>
            </c:numRef>
          </c:val>
          <c:extLst>
            <c:ext xmlns:c16="http://schemas.microsoft.com/office/drawing/2014/chart" uri="{C3380CC4-5D6E-409C-BE32-E72D297353CC}">
              <c16:uniqueId val="{00000013-13D8-4201-B177-CCC29C2E1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overlap val="-30"/>
        <c:axId val="564000064"/>
        <c:axId val="563999080"/>
      </c:barChart>
      <c:valAx>
        <c:axId val="563999080"/>
        <c:scaling>
          <c:orientation val="minMax"/>
          <c:max val="1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564000064"/>
        <c:crosses val="autoZero"/>
        <c:crossBetween val="between"/>
        <c:majorUnit val="20"/>
      </c:valAx>
      <c:catAx>
        <c:axId val="564000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Año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36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563999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4" Type="http://schemas.openxmlformats.org/officeDocument/2006/relationships/image" Target="../media/image3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738673</xdr:colOff>
      <xdr:row>16</xdr:row>
      <xdr:rowOff>9719</xdr:rowOff>
    </xdr:from>
    <xdr:to>
      <xdr:col>14</xdr:col>
      <xdr:colOff>583163</xdr:colOff>
      <xdr:row>24</xdr:row>
      <xdr:rowOff>126351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387CE38-FF56-4F4F-B764-ECA75BBC8F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220066</xdr:colOff>
      <xdr:row>25</xdr:row>
      <xdr:rowOff>142470</xdr:rowOff>
    </xdr:from>
    <xdr:to>
      <xdr:col>16</xdr:col>
      <xdr:colOff>228600</xdr:colOff>
      <xdr:row>26</xdr:row>
      <xdr:rowOff>800414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E239E4D-3BBA-45FA-8CD9-7CF5F0606B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5554066" y="5771745"/>
          <a:ext cx="6866534" cy="819869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16</xdr:col>
      <xdr:colOff>233265</xdr:colOff>
      <xdr:row>1</xdr:row>
      <xdr:rowOff>5632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05CF0F8-DE3F-4237-AEE9-EEDEB9432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2363060" cy="1171958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1</xdr:colOff>
      <xdr:row>0</xdr:row>
      <xdr:rowOff>579783</xdr:rowOff>
    </xdr:from>
    <xdr:to>
      <xdr:col>17</xdr:col>
      <xdr:colOff>0</xdr:colOff>
      <xdr:row>0</xdr:row>
      <xdr:rowOff>1151252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A4ABF96D-3B96-47E1-A53E-12EAADACAD0C}"/>
            </a:ext>
          </a:extLst>
        </xdr:cNvPr>
        <xdr:cNvSpPr txBox="1"/>
      </xdr:nvSpPr>
      <xdr:spPr>
        <a:xfrm>
          <a:off x="1" y="579783"/>
          <a:ext cx="12372780" cy="571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343475</xdr:colOff>
      <xdr:row>0</xdr:row>
      <xdr:rowOff>588064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D51C5DE-5675-4F21-B196-55F63477BF9B}"/>
            </a:ext>
          </a:extLst>
        </xdr:cNvPr>
        <xdr:cNvPicPr/>
      </xdr:nvPicPr>
      <xdr:blipFill rotWithShape="1">
        <a:blip xmlns:r="http://schemas.openxmlformats.org/officeDocument/2006/relationships" r:embed="rId4"/>
        <a:srcRect r="84570"/>
        <a:stretch/>
      </xdr:blipFill>
      <xdr:spPr>
        <a:xfrm>
          <a:off x="0" y="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142470</xdr:rowOff>
    </xdr:from>
    <xdr:to>
      <xdr:col>8</xdr:col>
      <xdr:colOff>461368</xdr:colOff>
      <xdr:row>26</xdr:row>
      <xdr:rowOff>800414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2A9A6C6-76F4-4DB1-A3F2-E244193539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5771745"/>
          <a:ext cx="6557368" cy="819869"/>
        </a:xfrm>
        <a:prstGeom prst="rect">
          <a:avLst/>
        </a:prstGeom>
      </xdr:spPr>
    </xdr:pic>
    <xdr:clientData/>
  </xdr:twoCellAnchor>
  <xdr:twoCellAnchor editAs="oneCell">
    <xdr:from>
      <xdr:col>13</xdr:col>
      <xdr:colOff>3912</xdr:colOff>
      <xdr:row>25</xdr:row>
      <xdr:rowOff>16966</xdr:rowOff>
    </xdr:from>
    <xdr:to>
      <xdr:col>17</xdr:col>
      <xdr:colOff>51142</xdr:colOff>
      <xdr:row>27</xdr:row>
      <xdr:rowOff>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901FBBA8-F506-40EC-B942-EAE6580C64C9}"/>
            </a:ext>
          </a:extLst>
        </xdr:cNvPr>
        <xdr:cNvSpPr txBox="1"/>
      </xdr:nvSpPr>
      <xdr:spPr>
        <a:xfrm>
          <a:off x="9909912" y="5646241"/>
          <a:ext cx="2571355" cy="9545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7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dg-medicion@cnh.gob.mx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15</xdr:row>
      <xdr:rowOff>142875</xdr:rowOff>
    </xdr:from>
    <xdr:to>
      <xdr:col>7</xdr:col>
      <xdr:colOff>756616</xdr:colOff>
      <xdr:row>16</xdr:row>
      <xdr:rowOff>812159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62638485-1444-46B3-B222-8C97A1B24F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4095750" y="5734050"/>
          <a:ext cx="2956891" cy="831209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9527</xdr:colOff>
      <xdr:row>0</xdr:row>
      <xdr:rowOff>1</xdr:rowOff>
    </xdr:from>
    <xdr:to>
      <xdr:col>7</xdr:col>
      <xdr:colOff>752475</xdr:colOff>
      <xdr:row>1</xdr:row>
      <xdr:rowOff>14495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47AC8A-1925-46BB-AD5F-898CAC930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7" y="1"/>
          <a:ext cx="7038973" cy="1176544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2</xdr:colOff>
      <xdr:row>0</xdr:row>
      <xdr:rowOff>579783</xdr:rowOff>
    </xdr:from>
    <xdr:to>
      <xdr:col>8</xdr:col>
      <xdr:colOff>1</xdr:colOff>
      <xdr:row>1</xdr:row>
      <xdr:rowOff>22363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4D3982D-D181-4BFA-B1CD-CCA82BF474EC}"/>
            </a:ext>
          </a:extLst>
        </xdr:cNvPr>
        <xdr:cNvSpPr txBox="1"/>
      </xdr:nvSpPr>
      <xdr:spPr>
        <a:xfrm>
          <a:off x="2" y="579783"/>
          <a:ext cx="7058024" cy="604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339587</xdr:colOff>
      <xdr:row>0</xdr:row>
      <xdr:rowOff>588064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68CFF95-6E55-400C-8D00-5CFC0001CA7D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142875</xdr:rowOff>
    </xdr:from>
    <xdr:to>
      <xdr:col>7</xdr:col>
      <xdr:colOff>215895</xdr:colOff>
      <xdr:row>16</xdr:row>
      <xdr:rowOff>812159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FD66D6F2-B670-4D6A-93A5-385BADD4E8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5734050"/>
          <a:ext cx="6511920" cy="831209"/>
        </a:xfrm>
        <a:prstGeom prst="rect">
          <a:avLst/>
        </a:prstGeom>
      </xdr:spPr>
    </xdr:pic>
    <xdr:clientData/>
  </xdr:twoCellAnchor>
  <xdr:twoCellAnchor editAs="oneCell">
    <xdr:from>
      <xdr:col>4</xdr:col>
      <xdr:colOff>741294</xdr:colOff>
      <xdr:row>15</xdr:row>
      <xdr:rowOff>130866</xdr:rowOff>
    </xdr:from>
    <xdr:to>
      <xdr:col>8</xdr:col>
      <xdr:colOff>257176</xdr:colOff>
      <xdr:row>16</xdr:row>
      <xdr:rowOff>787459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10DA7E01-936F-4183-8719-01BFDAB92951}"/>
            </a:ext>
          </a:extLst>
        </xdr:cNvPr>
        <xdr:cNvSpPr txBox="1"/>
      </xdr:nvSpPr>
      <xdr:spPr>
        <a:xfrm>
          <a:off x="4751319" y="5722041"/>
          <a:ext cx="2563882" cy="818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7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dg-medicion@cnh.gob.mx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uel.velazquez/Desktop/Formato%20pag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vo"/>
      <sheetName val="Características y componentes"/>
      <sheetName val="Programa Mensual"/>
      <sheetName val="Programa Anual"/>
      <sheetName val="Responsable Oficial"/>
      <sheetName val="Programa de Destrucción"/>
      <sheetName val="Quema rutinaria"/>
      <sheetName val="Destrucción Controlada"/>
      <sheetName val="Mantenimiento"/>
      <sheetName val="Causas no imputables"/>
      <sheetName val="Protocolos o Procedimientos"/>
      <sheetName val="Mantenimiento con Impacto"/>
      <sheetName val="Programas de inspección"/>
      <sheetName val="Censo de equipos"/>
      <sheetName val="Acciones de Aprovechamiento"/>
      <sheetName val="Comparativo"/>
      <sheetName val="Actividad e Inversión"/>
      <sheetName val="Evaluación"/>
      <sheetName val="Máxima RGA"/>
      <sheetName val="Hoja2"/>
    </sheetNames>
    <sheetDataSet>
      <sheetData sheetId="0"/>
      <sheetData sheetId="1"/>
      <sheetData sheetId="2">
        <row r="3">
          <cell r="R3" t="str">
            <v>Año 1</v>
          </cell>
        </row>
        <row r="14">
          <cell r="R14" t="str">
            <v>Año 2</v>
          </cell>
        </row>
        <row r="25">
          <cell r="R25" t="str">
            <v>Año 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13A46-94A3-4092-9E60-180682E97511}">
  <sheetPr>
    <pageSetUpPr fitToPage="1"/>
  </sheetPr>
  <dimension ref="A1:Q27"/>
  <sheetViews>
    <sheetView tabSelected="1" view="pageBreakPreview" zoomScaleNormal="98" zoomScaleSheetLayoutView="100" workbookViewId="0">
      <selection activeCell="F11" sqref="F11"/>
    </sheetView>
  </sheetViews>
  <sheetFormatPr baseColWidth="10" defaultColWidth="11.42578125" defaultRowHeight="12.75" x14ac:dyDescent="0.25"/>
  <cols>
    <col min="1" max="16" width="11.42578125" style="1"/>
    <col min="17" max="17" width="3.5703125" style="1" customWidth="1"/>
    <col min="18" max="16384" width="11.42578125" style="1"/>
  </cols>
  <sheetData>
    <row r="1" spans="1:17" ht="91.5" customHeight="1" x14ac:dyDescent="0.25"/>
    <row r="3" spans="1:17" ht="15" x14ac:dyDescent="0.3">
      <c r="A3" s="17" t="s">
        <v>41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5" spans="1:17" x14ac:dyDescent="0.25">
      <c r="A5" s="13" t="s">
        <v>0</v>
      </c>
      <c r="B5" s="13"/>
      <c r="C5" s="14"/>
      <c r="D5" s="15">
        <f>'[1]Programa Mensual'!$R$3:$R$12</f>
        <v>0</v>
      </c>
      <c r="E5" s="11" t="str">
        <f>'[1]Programa Mensual'!$R$14</f>
        <v>Año 2</v>
      </c>
      <c r="F5" s="11" t="str">
        <f>'[1]Programa Mensual'!$R$25</f>
        <v>Año 3</v>
      </c>
      <c r="G5" s="11" t="s">
        <v>1</v>
      </c>
      <c r="H5" s="11" t="s">
        <v>2</v>
      </c>
      <c r="I5" s="11" t="s">
        <v>3</v>
      </c>
      <c r="J5" s="11" t="s">
        <v>4</v>
      </c>
      <c r="K5" s="11" t="s">
        <v>5</v>
      </c>
      <c r="L5" s="11" t="s">
        <v>6</v>
      </c>
      <c r="M5" s="11" t="s">
        <v>7</v>
      </c>
      <c r="N5" s="11" t="s">
        <v>8</v>
      </c>
      <c r="O5" s="11" t="s">
        <v>9</v>
      </c>
      <c r="P5" s="14" t="s">
        <v>10</v>
      </c>
      <c r="Q5" s="18" t="s">
        <v>11</v>
      </c>
    </row>
    <row r="6" spans="1:17" x14ac:dyDescent="0.25">
      <c r="A6" s="13"/>
      <c r="B6" s="13"/>
      <c r="C6" s="14"/>
      <c r="D6" s="15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4"/>
      <c r="Q6" s="18"/>
    </row>
    <row r="7" spans="1:17" x14ac:dyDescent="0.25">
      <c r="A7" s="14" t="s">
        <v>12</v>
      </c>
      <c r="B7" s="14"/>
      <c r="C7" s="6" t="s">
        <v>13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>
        <f t="shared" ref="P7:P13" si="0">IFERROR((SUM(C7:N7)/(O7/30.45)),0)</f>
        <v>0</v>
      </c>
      <c r="Q7" s="18"/>
    </row>
    <row r="8" spans="1:17" x14ac:dyDescent="0.25">
      <c r="A8" s="14"/>
      <c r="B8" s="14"/>
      <c r="C8" s="6" t="s">
        <v>14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>
        <f t="shared" si="0"/>
        <v>0</v>
      </c>
      <c r="Q8" s="18"/>
    </row>
    <row r="9" spans="1:17" ht="15" x14ac:dyDescent="0.25">
      <c r="A9" s="14" t="s">
        <v>15</v>
      </c>
      <c r="B9" s="14"/>
      <c r="C9" s="6" t="s">
        <v>16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>
        <f t="shared" si="0"/>
        <v>0</v>
      </c>
      <c r="Q9" s="18"/>
    </row>
    <row r="10" spans="1:17" ht="15" x14ac:dyDescent="0.25">
      <c r="A10" s="14" t="s">
        <v>17</v>
      </c>
      <c r="B10" s="14"/>
      <c r="C10" s="6" t="s">
        <v>18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>
        <f t="shared" si="0"/>
        <v>0</v>
      </c>
      <c r="Q10" s="18"/>
    </row>
    <row r="11" spans="1:17" ht="15" x14ac:dyDescent="0.25">
      <c r="A11" s="14" t="s">
        <v>19</v>
      </c>
      <c r="B11" s="14"/>
      <c r="C11" s="6" t="s">
        <v>20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8">
        <f t="shared" si="0"/>
        <v>0</v>
      </c>
      <c r="Q11" s="18"/>
    </row>
    <row r="12" spans="1:17" ht="15" x14ac:dyDescent="0.25">
      <c r="A12" s="14" t="s">
        <v>21</v>
      </c>
      <c r="B12" s="14"/>
      <c r="C12" s="6" t="s">
        <v>22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>
        <f t="shared" si="0"/>
        <v>0</v>
      </c>
      <c r="Q12" s="18"/>
    </row>
    <row r="13" spans="1:17" ht="28.5" customHeight="1" x14ac:dyDescent="0.25">
      <c r="A13" s="13" t="s">
        <v>23</v>
      </c>
      <c r="B13" s="13"/>
      <c r="C13" s="6"/>
      <c r="D13" s="8">
        <f t="shared" ref="D13:O13" si="1">IF((D7+D8)-D9-D10-D11-D12&gt;=0,(D7+D8)-D9-D10-D11-D12,"ERROR")</f>
        <v>0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8">
        <f t="shared" si="1"/>
        <v>0</v>
      </c>
      <c r="L13" s="8">
        <f t="shared" si="1"/>
        <v>0</v>
      </c>
      <c r="M13" s="8">
        <f t="shared" si="1"/>
        <v>0</v>
      </c>
      <c r="N13" s="8">
        <f t="shared" si="1"/>
        <v>0</v>
      </c>
      <c r="O13" s="8">
        <f t="shared" si="1"/>
        <v>0</v>
      </c>
      <c r="P13" s="8">
        <f t="shared" si="0"/>
        <v>0</v>
      </c>
      <c r="Q13" s="18"/>
    </row>
    <row r="14" spans="1:17" ht="15" x14ac:dyDescent="0.25">
      <c r="A14" s="14" t="s">
        <v>24</v>
      </c>
      <c r="B14" s="14"/>
      <c r="C14" s="6"/>
      <c r="D14" s="8">
        <f>IF(D7+D8=0,0,IF(SUM(D9:D12)/(D7+D8)*100&lt;=100,(SUM(D9:D12)/(D7+D8)),"ERROR"))</f>
        <v>0</v>
      </c>
      <c r="E14" s="8">
        <f t="shared" ref="E14:O14" si="2">IF(E7+E8=0,0,IF(SUM(E9:E12)/(E7+E8)*100&lt;=100,(SUM(E9:E12)/(E7+E8)),"ERROR"))</f>
        <v>0</v>
      </c>
      <c r="F14" s="8">
        <f t="shared" si="2"/>
        <v>0</v>
      </c>
      <c r="G14" s="8">
        <f t="shared" si="2"/>
        <v>0</v>
      </c>
      <c r="H14" s="8">
        <f t="shared" si="2"/>
        <v>0</v>
      </c>
      <c r="I14" s="8">
        <f t="shared" si="2"/>
        <v>0</v>
      </c>
      <c r="J14" s="8">
        <f t="shared" si="2"/>
        <v>0</v>
      </c>
      <c r="K14" s="8">
        <f t="shared" si="2"/>
        <v>0</v>
      </c>
      <c r="L14" s="8">
        <f t="shared" si="2"/>
        <v>0</v>
      </c>
      <c r="M14" s="8">
        <f t="shared" si="2"/>
        <v>0</v>
      </c>
      <c r="N14" s="8">
        <f t="shared" si="2"/>
        <v>0</v>
      </c>
      <c r="O14" s="8">
        <f t="shared" si="2"/>
        <v>0</v>
      </c>
      <c r="P14" s="8">
        <f>SUM(D14:O14)/12</f>
        <v>0</v>
      </c>
      <c r="Q14" s="18"/>
    </row>
    <row r="15" spans="1:17" ht="29.25" customHeight="1" x14ac:dyDescent="0.25">
      <c r="A15" s="16" t="s">
        <v>25</v>
      </c>
      <c r="B15" s="16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>
        <f>IFERROR(AVERAGE(D15:O15),0)</f>
        <v>0</v>
      </c>
    </row>
    <row r="27" ht="63.75" customHeight="1" x14ac:dyDescent="0.25"/>
  </sheetData>
  <mergeCells count="25">
    <mergeCell ref="A14:B14"/>
    <mergeCell ref="A15:B15"/>
    <mergeCell ref="A3:Q3"/>
    <mergeCell ref="N5:N6"/>
    <mergeCell ref="O5:O6"/>
    <mergeCell ref="P5:P6"/>
    <mergeCell ref="Q5:Q14"/>
    <mergeCell ref="A7:B8"/>
    <mergeCell ref="A9:B9"/>
    <mergeCell ref="A10:B10"/>
    <mergeCell ref="A11:B11"/>
    <mergeCell ref="A12:B12"/>
    <mergeCell ref="A13:B13"/>
    <mergeCell ref="H5:H6"/>
    <mergeCell ref="I5:I6"/>
    <mergeCell ref="J5:J6"/>
    <mergeCell ref="K5:K6"/>
    <mergeCell ref="L5:L6"/>
    <mergeCell ref="M5:M6"/>
    <mergeCell ref="A5:B6"/>
    <mergeCell ref="C5:C6"/>
    <mergeCell ref="D5:D6"/>
    <mergeCell ref="E5:E6"/>
    <mergeCell ref="F5:F6"/>
    <mergeCell ref="G5:G6"/>
  </mergeCells>
  <pageMargins left="0.7" right="0.7" top="0.75" bottom="0.75" header="0.3" footer="0.3"/>
  <pageSetup scale="65" orientation="landscape" r:id="rId1"/>
  <colBreaks count="1" manualBreakCount="1">
    <brk id="17" max="26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64E29-B32A-4549-BBED-8D008A1867EF}">
  <dimension ref="A1:H23"/>
  <sheetViews>
    <sheetView view="pageBreakPreview" zoomScaleNormal="83" zoomScaleSheetLayoutView="100" workbookViewId="0">
      <selection activeCell="J19" sqref="J19"/>
    </sheetView>
  </sheetViews>
  <sheetFormatPr baseColWidth="10" defaultColWidth="11.42578125" defaultRowHeight="12.75" x14ac:dyDescent="0.25"/>
  <cols>
    <col min="1" max="3" width="11.42578125" style="1"/>
    <col min="4" max="4" width="25.85546875" style="1" customWidth="1"/>
    <col min="5" max="16384" width="11.42578125" style="1"/>
  </cols>
  <sheetData>
    <row r="1" spans="1:8" ht="91.5" customHeight="1" x14ac:dyDescent="0.25"/>
    <row r="3" spans="1:8" ht="13.5" x14ac:dyDescent="0.25">
      <c r="A3" s="19" t="s">
        <v>26</v>
      </c>
      <c r="B3" s="20"/>
      <c r="C3" s="20"/>
      <c r="D3" s="20"/>
      <c r="E3" s="20"/>
      <c r="F3" s="20"/>
      <c r="G3" s="20"/>
      <c r="H3" s="20"/>
    </row>
    <row r="4" spans="1:8" ht="13.5" x14ac:dyDescent="0.25">
      <c r="A4" s="9"/>
      <c r="B4" s="10"/>
      <c r="C4" s="10"/>
      <c r="D4" s="10"/>
      <c r="E4" s="10"/>
      <c r="F4" s="10"/>
      <c r="G4" s="10"/>
      <c r="H4" s="10"/>
    </row>
    <row r="5" spans="1:8" ht="12.75" customHeight="1" x14ac:dyDescent="0.25">
      <c r="A5" s="25" t="s">
        <v>27</v>
      </c>
      <c r="B5" s="25"/>
      <c r="C5" s="25"/>
      <c r="D5" s="25"/>
      <c r="E5" s="25"/>
      <c r="F5" s="25"/>
      <c r="G5" s="25"/>
      <c r="H5" s="25"/>
    </row>
    <row r="6" spans="1:8" ht="13.5" x14ac:dyDescent="0.25">
      <c r="A6" s="10"/>
      <c r="B6" s="10"/>
      <c r="C6" s="10"/>
      <c r="D6" s="10"/>
      <c r="E6" s="10"/>
      <c r="F6" s="10"/>
      <c r="G6" s="10"/>
      <c r="H6" s="10"/>
    </row>
    <row r="7" spans="1:8" ht="41.25" customHeight="1" x14ac:dyDescent="0.25">
      <c r="A7" s="21" t="s">
        <v>34</v>
      </c>
      <c r="B7" s="21"/>
      <c r="C7" s="22" t="s">
        <v>28</v>
      </c>
      <c r="D7" s="22"/>
      <c r="E7" s="22"/>
      <c r="F7" s="22"/>
      <c r="G7" s="22"/>
      <c r="H7" s="22"/>
    </row>
    <row r="8" spans="1:8" ht="52.5" customHeight="1" x14ac:dyDescent="0.25">
      <c r="A8" s="23" t="s">
        <v>42</v>
      </c>
      <c r="B8" s="23"/>
      <c r="C8" s="24" t="s">
        <v>35</v>
      </c>
      <c r="D8" s="24"/>
      <c r="E8" s="24"/>
      <c r="F8" s="24"/>
      <c r="G8" s="24"/>
      <c r="H8" s="24"/>
    </row>
    <row r="9" spans="1:8" ht="27" customHeight="1" x14ac:dyDescent="0.25">
      <c r="A9" s="23" t="s">
        <v>43</v>
      </c>
      <c r="B9" s="23"/>
      <c r="C9" s="26" t="s">
        <v>36</v>
      </c>
      <c r="D9" s="26"/>
      <c r="E9" s="26"/>
      <c r="F9" s="26"/>
      <c r="G9" s="26"/>
      <c r="H9" s="26"/>
    </row>
    <row r="10" spans="1:8" ht="27.75" customHeight="1" x14ac:dyDescent="0.25">
      <c r="A10" s="23" t="s">
        <v>44</v>
      </c>
      <c r="B10" s="23"/>
      <c r="C10" s="26" t="s">
        <v>37</v>
      </c>
      <c r="D10" s="26"/>
      <c r="E10" s="26"/>
      <c r="F10" s="26"/>
      <c r="G10" s="26"/>
      <c r="H10" s="26"/>
    </row>
    <row r="11" spans="1:8" ht="27" customHeight="1" x14ac:dyDescent="0.25">
      <c r="A11" s="27" t="s">
        <v>45</v>
      </c>
      <c r="B11" s="27"/>
      <c r="C11" s="28" t="s">
        <v>38</v>
      </c>
      <c r="D11" s="28"/>
      <c r="E11" s="28"/>
      <c r="F11" s="28"/>
      <c r="G11" s="28"/>
      <c r="H11" s="28"/>
    </row>
    <row r="12" spans="1:8" ht="27.75" customHeight="1" x14ac:dyDescent="0.25">
      <c r="A12" s="27" t="s">
        <v>46</v>
      </c>
      <c r="B12" s="27"/>
      <c r="C12" s="28" t="s">
        <v>39</v>
      </c>
      <c r="D12" s="28"/>
      <c r="E12" s="28"/>
      <c r="F12" s="28"/>
      <c r="G12" s="28"/>
      <c r="H12" s="28"/>
    </row>
    <row r="13" spans="1:8" ht="24.75" customHeight="1" x14ac:dyDescent="0.25">
      <c r="A13" s="29" t="s">
        <v>29</v>
      </c>
      <c r="B13" s="29"/>
      <c r="C13" s="30" t="s">
        <v>30</v>
      </c>
      <c r="D13" s="30"/>
      <c r="E13" s="30"/>
      <c r="F13" s="30"/>
      <c r="G13" s="30"/>
      <c r="H13" s="30"/>
    </row>
    <row r="14" spans="1:8" ht="13.5" x14ac:dyDescent="0.25">
      <c r="A14" s="27" t="s">
        <v>31</v>
      </c>
      <c r="B14" s="27"/>
      <c r="C14" s="28" t="s">
        <v>32</v>
      </c>
      <c r="D14" s="28"/>
      <c r="E14" s="28"/>
      <c r="F14" s="28"/>
      <c r="G14" s="28"/>
      <c r="H14" s="28"/>
    </row>
    <row r="15" spans="1:8" ht="41.25" customHeight="1" x14ac:dyDescent="0.25">
      <c r="A15" s="23" t="s">
        <v>33</v>
      </c>
      <c r="B15" s="23"/>
      <c r="C15" s="26" t="s">
        <v>40</v>
      </c>
      <c r="D15" s="26"/>
      <c r="E15" s="26"/>
      <c r="F15" s="26"/>
      <c r="G15" s="26"/>
      <c r="H15" s="26"/>
    </row>
    <row r="17" spans="4:4" ht="64.5" customHeight="1" x14ac:dyDescent="0.25"/>
    <row r="23" spans="4:4" x14ac:dyDescent="0.25">
      <c r="D23" s="2"/>
    </row>
  </sheetData>
  <mergeCells count="20">
    <mergeCell ref="A9:B9"/>
    <mergeCell ref="C9:H9"/>
    <mergeCell ref="A15:B15"/>
    <mergeCell ref="C15:H15"/>
    <mergeCell ref="A10:B10"/>
    <mergeCell ref="C10:H10"/>
    <mergeCell ref="A11:B11"/>
    <mergeCell ref="C11:H11"/>
    <mergeCell ref="A12:B12"/>
    <mergeCell ref="C12:H12"/>
    <mergeCell ref="A13:B13"/>
    <mergeCell ref="C13:H13"/>
    <mergeCell ref="A14:B14"/>
    <mergeCell ref="C14:H14"/>
    <mergeCell ref="A3:H3"/>
    <mergeCell ref="A7:B7"/>
    <mergeCell ref="C7:H7"/>
    <mergeCell ref="A8:B8"/>
    <mergeCell ref="C8:H8"/>
    <mergeCell ref="A5:H5"/>
  </mergeCells>
  <pageMargins left="0.7" right="0.7" top="0.75" bottom="0.75" header="0.3" footer="0.3"/>
  <pageSetup scale="85" orientation="portrait" r:id="rId1"/>
  <colBreaks count="1" manualBreakCount="1">
    <brk id="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C88F15B5005A499D1FC1CB5F99945B" ma:contentTypeVersion="11" ma:contentTypeDescription="Crear nuevo documento." ma:contentTypeScope="" ma:versionID="713822dbda3844ffb1c64643509a5948">
  <xsd:schema xmlns:xsd="http://www.w3.org/2001/XMLSchema" xmlns:xs="http://www.w3.org/2001/XMLSchema" xmlns:p="http://schemas.microsoft.com/office/2006/metadata/properties" xmlns:ns2="423f4ed6-17ad-4eed-8602-91ed599171e1" xmlns:ns3="8fbe3fab-150d-4668-80cf-8a1919b7b6ac" targetNamespace="http://schemas.microsoft.com/office/2006/metadata/properties" ma:root="true" ma:fieldsID="35a75cbdaf6e97998512dcf34bf8b077" ns2:_="" ns3:_="">
    <xsd:import namespace="423f4ed6-17ad-4eed-8602-91ed599171e1"/>
    <xsd:import namespace="8fbe3fab-150d-4668-80cf-8a1919b7b6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f4ed6-17ad-4eed-8602-91ed59917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f64c5bf6-5929-4227-b07e-40b7c9b3c3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be3fab-150d-4668-80cf-8a1919b7b6ac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a4cb5762-5c4a-4c8c-a8f4-b1b2aae10a40}" ma:internalName="TaxCatchAll" ma:showField="CatchAllData" ma:web="8fbe3fab-150d-4668-80cf-8a1919b7b6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fbe3fab-150d-4668-80cf-8a1919b7b6ac" xsi:nil="true"/>
    <lcf76f155ced4ddcb4097134ff3c332f xmlns="423f4ed6-17ad-4eed-8602-91ed599171e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EF50BAB-E4A0-4929-B194-5B77D50A078D}"/>
</file>

<file path=customXml/itemProps2.xml><?xml version="1.0" encoding="utf-8"?>
<ds:datastoreItem xmlns:ds="http://schemas.openxmlformats.org/officeDocument/2006/customXml" ds:itemID="{5CEA320B-28A7-4D2E-850C-BDD85774D724}"/>
</file>

<file path=customXml/itemProps3.xml><?xml version="1.0" encoding="utf-8"?>
<ds:datastoreItem xmlns:ds="http://schemas.openxmlformats.org/officeDocument/2006/customXml" ds:itemID="{33BFC135-620A-4D87-956D-94E2FE121C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Pronóstico Anual</vt:lpstr>
      <vt:lpstr>Instructivo</vt:lpstr>
      <vt:lpstr>Instructivo!Área_de_impresión</vt:lpstr>
      <vt:lpstr>'Pronóstico Anual'!Área_de_impresión</vt:lpstr>
      <vt:lpstr>Instructivo!Print_Area</vt:lpstr>
      <vt:lpstr>'Pronóstico Anual'!Print_Area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Sanabria Reyes</dc:creator>
  <cp:keywords/>
  <dc:description/>
  <cp:lastModifiedBy>DGR</cp:lastModifiedBy>
  <cp:revision/>
  <cp:lastPrinted>2021-11-04T18:27:37Z</cp:lastPrinted>
  <dcterms:created xsi:type="dcterms:W3CDTF">2020-08-10T14:43:54Z</dcterms:created>
  <dcterms:modified xsi:type="dcterms:W3CDTF">2023-09-29T18:06:11Z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0x010100C0C88F15B5005A499D1FC1CB5F99945B</vt:lpwstr>
  </property>
</Properties>
</file>